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50" windowHeight="12195"/>
  </bookViews>
  <sheets>
    <sheet name="附件1工程量清单报价表" sheetId="1" r:id="rId1"/>
  </sheets>
  <definedNames>
    <definedName name="_xlnm.Print_Titles" localSheetId="0">附件1工程量清单报价表!$2:$5</definedName>
  </definedNames>
  <calcPr calcId="144525" fullPrecision="0"/>
</workbook>
</file>

<file path=xl/sharedStrings.xml><?xml version="1.0" encoding="utf-8"?>
<sst xmlns="http://schemas.openxmlformats.org/spreadsheetml/2006/main" count="140" uniqueCount="87">
  <si>
    <t>附件</t>
  </si>
  <si>
    <t>工程量清单报价表</t>
  </si>
  <si>
    <t>项目名称：沈海高速驿坂服务区提升改造工程人防工程施工协作队伍采购</t>
  </si>
  <si>
    <t>序号</t>
  </si>
  <si>
    <t>项目名称</t>
  </si>
  <si>
    <t>计量单位</t>
  </si>
  <si>
    <t>工程量</t>
  </si>
  <si>
    <t>金    额(元)</t>
  </si>
  <si>
    <t>最高控制价</t>
  </si>
  <si>
    <t>竞价单价</t>
  </si>
  <si>
    <t>合价</t>
  </si>
  <si>
    <t>单价</t>
  </si>
  <si>
    <t>合计</t>
  </si>
  <si>
    <t>一、沈海高速公路驿坂服务区提升改造工程-A区综合服务楼-地下室-人防工程</t>
  </si>
  <si>
    <t>（一）防护部分</t>
  </si>
  <si>
    <t>单扇固定门槛钢筋砼密闭门
BM0716 反</t>
  </si>
  <si>
    <t>樘</t>
  </si>
  <si>
    <t>单扇固定门槛钢筋砼密闭门
BM1020 反</t>
  </si>
  <si>
    <t>单扇固定门槛钢筋砼密闭门
BM1220 反</t>
  </si>
  <si>
    <t>双扇固定门槛钢筋砼密闭门
BM2020</t>
  </si>
  <si>
    <t>单扇固定门槛钢筋砼防护密闭门
BFM1220-15 正</t>
  </si>
  <si>
    <t>双扇固定门槛钢筋砼防护密闭门
BFM2020-15</t>
  </si>
  <si>
    <t>悬板防爆活门
BMH5700-15 正</t>
  </si>
  <si>
    <t>悬板防爆活门
BMH5700-15 反</t>
  </si>
  <si>
    <t>出入口临战预制梁封堵框
HLF6128</t>
  </si>
  <si>
    <t>出入口临战预制梁封堵板
HLF6128</t>
  </si>
  <si>
    <t>出入口临战预制梁封堵框
HLF6228</t>
  </si>
  <si>
    <t>出入口临战预制梁封堵板
HLF6228</t>
  </si>
  <si>
    <t>（二）防化设备部分</t>
  </si>
  <si>
    <t>电动脚踏两用风机
DJF-1
电动：
L=2421~2701m3/h,P=843~961Pa,N=1.
1kW/380V；脚踏：
L&gt;2200m3/h,P&gt;700Pa</t>
  </si>
  <si>
    <t>台</t>
  </si>
  <si>
    <t>轴流风机
T32-11-№3.15
L=4545m3/h,P=294Pa,N=0.55kW/380V
,n=2900rpm</t>
  </si>
  <si>
    <t>油网除尘器(立式)
LWP-X-4</t>
  </si>
  <si>
    <t>手动密闭阀
DN441</t>
  </si>
  <si>
    <t>个</t>
  </si>
  <si>
    <t>手动密闭阀
DN560</t>
  </si>
  <si>
    <t>超压排气活门
PS-D250</t>
  </si>
  <si>
    <t>铸铁防爆地漏（不含安装）
DN80</t>
  </si>
  <si>
    <t>通风方式信号箱</t>
  </si>
  <si>
    <t>测压装置</t>
  </si>
  <si>
    <t>套</t>
  </si>
  <si>
    <t>（三）防护、防化设备配套部分
（附件）</t>
  </si>
  <si>
    <t>法兰  DN315</t>
  </si>
  <si>
    <t>法兰  DN441</t>
  </si>
  <si>
    <t>法兰  DN560</t>
  </si>
  <si>
    <t>变径法兰  DN250</t>
  </si>
  <si>
    <t>风量测量装置  DN560</t>
  </si>
  <si>
    <t>风量调节阀  DN441</t>
  </si>
  <si>
    <t>插板阀  DN560</t>
  </si>
  <si>
    <t>换气堵头  DN441</t>
  </si>
  <si>
    <t>呼唤防爆按钮</t>
  </si>
  <si>
    <t>测压装置预埋</t>
  </si>
  <si>
    <t>矩形白铁皮风管</t>
  </si>
  <si>
    <t>㎡</t>
  </si>
  <si>
    <t>圆形风管</t>
  </si>
  <si>
    <t>风管吊架</t>
  </si>
  <si>
    <t>插板阀  800*400</t>
  </si>
  <si>
    <t>70℃防火阀  800*400</t>
  </si>
  <si>
    <t>对开多叶调节阀  1800*400</t>
  </si>
  <si>
    <t>70℃防火风口  800*400</t>
  </si>
  <si>
    <t>单层百叶风口  800*400</t>
  </si>
  <si>
    <t>通风方式信号控制箱</t>
  </si>
  <si>
    <t>人防风机控制箱</t>
  </si>
  <si>
    <t>气密测量管
DN50两端丝堵</t>
  </si>
  <si>
    <t>增压装置
DN25(带闸阀)</t>
  </si>
  <si>
    <t>放射性监测取样管
DN32(设球阀)</t>
  </si>
  <si>
    <t>尾气监测取样管
DN15(设球阀)</t>
  </si>
  <si>
    <t>压差测量管
DN15(设截止阀)</t>
  </si>
  <si>
    <t>密闭套管  DN250</t>
  </si>
  <si>
    <t>密闭套管  DN441</t>
  </si>
  <si>
    <t>密闭套管  DN560</t>
  </si>
  <si>
    <t>帆布软接头</t>
  </si>
  <si>
    <t>风机减震吊架</t>
  </si>
  <si>
    <t>落地风机减震器</t>
  </si>
  <si>
    <t>门前吊钩</t>
  </si>
  <si>
    <t>（四）过滤吸收器部分</t>
  </si>
  <si>
    <t>过滤吸收器  RFP-1000型</t>
  </si>
  <si>
    <t>过滤吸收器叉车台班</t>
  </si>
  <si>
    <t>项</t>
  </si>
  <si>
    <t>过滤吸收器法兰  D315</t>
  </si>
  <si>
    <t>过滤吸收器软接头
接口Φ300</t>
  </si>
  <si>
    <t>过滤吸收器支架</t>
  </si>
  <si>
    <t>元</t>
  </si>
  <si>
    <t>/</t>
  </si>
  <si>
    <r>
      <rPr>
        <sz val="10"/>
        <color rgb="FF000000"/>
        <rFont val="宋体"/>
        <charset val="134"/>
      </rPr>
      <t>竞价人：</t>
    </r>
    <r>
      <rPr>
        <u/>
        <sz val="10"/>
        <color rgb="FF000000"/>
        <rFont val="宋体"/>
        <charset val="134"/>
      </rPr>
      <t xml:space="preserve">                                   </t>
    </r>
    <r>
      <rPr>
        <sz val="10"/>
        <color rgb="FF000000"/>
        <rFont val="宋体"/>
        <charset val="134"/>
      </rPr>
      <t>（盖单位章）</t>
    </r>
  </si>
  <si>
    <r>
      <rPr>
        <sz val="10"/>
        <color rgb="FF000000"/>
        <rFont val="宋体"/>
        <charset val="134"/>
      </rPr>
      <t xml:space="preserve">法定代表人或授权委托人： </t>
    </r>
    <r>
      <rPr>
        <u/>
        <sz val="10"/>
        <color rgb="FF000000"/>
        <rFont val="宋体"/>
        <charset val="134"/>
      </rPr>
      <t xml:space="preserve">                   （签字或盖章）</t>
    </r>
  </si>
  <si>
    <r>
      <rPr>
        <sz val="10"/>
        <color rgb="FF000000"/>
        <rFont val="宋体"/>
        <charset val="134"/>
      </rPr>
      <t xml:space="preserve"> 日期：  </t>
    </r>
    <r>
      <rPr>
        <u/>
        <sz val="10"/>
        <color rgb="FF000000"/>
        <rFont val="宋体"/>
        <charset val="134"/>
      </rPr>
      <t xml:space="preserve">         </t>
    </r>
    <r>
      <rPr>
        <sz val="10"/>
        <color rgb="FF000000"/>
        <rFont val="宋体"/>
        <charset val="134"/>
      </rPr>
      <t>年</t>
    </r>
    <r>
      <rPr>
        <u/>
        <sz val="10"/>
        <color rgb="FF000000"/>
        <rFont val="宋体"/>
        <charset val="134"/>
      </rPr>
      <t xml:space="preserve">        </t>
    </r>
    <r>
      <rPr>
        <sz val="10"/>
        <color rgb="FF000000"/>
        <rFont val="宋体"/>
        <charset val="134"/>
      </rPr>
      <t>月</t>
    </r>
    <r>
      <rPr>
        <u/>
        <sz val="10"/>
        <color rgb="FF000000"/>
        <rFont val="宋体"/>
        <charset val="134"/>
      </rPr>
      <t xml:space="preserve">        </t>
    </r>
    <r>
      <rPr>
        <sz val="10"/>
        <color rgb="FF000000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</si>
</sst>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"/>
    <numFmt numFmtId="44" formatCode="_ &quot;￥&quot;* #,##0.00_ ;_ &quot;￥&quot;* \-#,##0.00_ ;_ &quot;￥&quot;* &quot;-&quot;??_ ;_ @_ "/>
    <numFmt numFmtId="177" formatCode="0.00_ "/>
    <numFmt numFmtId="178" formatCode="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10"/>
      <color theme="1"/>
      <name val="Calibri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Calibri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2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4" borderId="11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18" fillId="14" borderId="13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0" borderId="0"/>
  </cellStyleXfs>
  <cellXfs count="5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Protection="1">
      <alignment vertical="center"/>
      <protection locked="0"/>
    </xf>
    <xf numFmtId="178" fontId="1" fillId="0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178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left"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>
      <alignment horizontal="center" vertical="center" wrapText="1"/>
    </xf>
    <xf numFmtId="0" fontId="1" fillId="0" borderId="3" xfId="49" applyNumberFormat="1" applyFont="1" applyFill="1" applyBorder="1" applyAlignment="1" applyProtection="1">
      <alignment horizontal="center" vertical="center" wrapText="1"/>
      <protection locked="0"/>
    </xf>
    <xf numFmtId="178" fontId="1" fillId="0" borderId="4" xfId="49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0" fontId="1" fillId="0" borderId="6" xfId="49" applyNumberFormat="1" applyFont="1" applyFill="1" applyBorder="1" applyAlignment="1">
      <alignment horizontal="center" vertical="center" wrapText="1"/>
    </xf>
    <xf numFmtId="0" fontId="1" fillId="0" borderId="7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  <protection locked="0"/>
    </xf>
    <xf numFmtId="178" fontId="1" fillId="0" borderId="1" xfId="49" applyNumberFormat="1" applyFont="1" applyFill="1" applyBorder="1" applyAlignment="1">
      <alignment horizontal="center" vertical="center" wrapText="1"/>
    </xf>
    <xf numFmtId="0" fontId="4" fillId="0" borderId="3" xfId="49" applyNumberFormat="1" applyFont="1" applyFill="1" applyBorder="1" applyAlignment="1">
      <alignment horizontal="center" vertical="center" wrapText="1"/>
    </xf>
    <xf numFmtId="0" fontId="4" fillId="0" borderId="4" xfId="49" applyNumberFormat="1" applyFont="1" applyFill="1" applyBorder="1" applyAlignment="1">
      <alignment horizontal="center" vertical="center" wrapText="1"/>
    </xf>
    <xf numFmtId="0" fontId="4" fillId="0" borderId="8" xfId="49" applyNumberFormat="1" applyFont="1" applyFill="1" applyBorder="1" applyAlignment="1">
      <alignment horizontal="center" vertical="center" wrapText="1"/>
    </xf>
    <xf numFmtId="0" fontId="4" fillId="0" borderId="9" xfId="49" applyNumberFormat="1" applyFont="1" applyFill="1" applyBorder="1" applyAlignment="1">
      <alignment horizontal="center" vertical="center" wrapText="1"/>
    </xf>
    <xf numFmtId="0" fontId="1" fillId="0" borderId="5" xfId="49" applyNumberFormat="1" applyFont="1" applyFill="1" applyBorder="1" applyAlignment="1">
      <alignment horizontal="center" vertical="center" wrapText="1"/>
    </xf>
    <xf numFmtId="176" fontId="1" fillId="0" borderId="5" xfId="49" applyNumberFormat="1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 applyProtection="1">
      <alignment horizontal="center" vertical="center"/>
      <protection locked="0"/>
    </xf>
    <xf numFmtId="178" fontId="1" fillId="0" borderId="5" xfId="49" applyNumberFormat="1" applyFont="1" applyFill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4" fillId="0" borderId="5" xfId="49" applyNumberFormat="1" applyFont="1" applyFill="1" applyBorder="1" applyAlignment="1" applyProtection="1">
      <alignment horizontal="left" vertical="center" wrapText="1"/>
      <protection locked="0"/>
    </xf>
    <xf numFmtId="178" fontId="4" fillId="0" borderId="5" xfId="49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alignment vertical="center"/>
      <protection locked="0"/>
    </xf>
    <xf numFmtId="178" fontId="1" fillId="0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178" fontId="1" fillId="0" borderId="3" xfId="49" applyNumberFormat="1" applyFont="1" applyFill="1" applyBorder="1" applyAlignment="1">
      <alignment horizontal="center" vertical="center" wrapText="1" shrinkToFit="1"/>
    </xf>
    <xf numFmtId="177" fontId="1" fillId="0" borderId="0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178" fontId="2" fillId="0" borderId="10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178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78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  <protection locked="0"/>
    </xf>
    <xf numFmtId="178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"/>
  <sheetViews>
    <sheetView showZeros="0" tabSelected="1" topLeftCell="A70" workbookViewId="0">
      <selection activeCell="A3" sqref="A3:H3"/>
    </sheetView>
  </sheetViews>
  <sheetFormatPr defaultColWidth="9" defaultRowHeight="13.5"/>
  <cols>
    <col min="1" max="1" width="3.625" style="1" customWidth="1"/>
    <col min="2" max="2" width="25" style="1" customWidth="1"/>
    <col min="3" max="3" width="6" style="1" customWidth="1"/>
    <col min="4" max="4" width="10.775" style="1" customWidth="1"/>
    <col min="5" max="5" width="10.4416666666667" style="2" customWidth="1"/>
    <col min="6" max="6" width="10.775" style="3" customWidth="1"/>
    <col min="7" max="7" width="9" style="4"/>
    <col min="8" max="8" width="11.3333333333333" style="5"/>
    <col min="9" max="9" width="9.66666666666667"/>
    <col min="11" max="11" width="10.375"/>
  </cols>
  <sheetData>
    <row r="1" ht="30" customHeight="1" spans="1:5">
      <c r="A1" s="6" t="s">
        <v>0</v>
      </c>
      <c r="B1" s="6"/>
      <c r="C1" s="6"/>
      <c r="D1" s="6"/>
      <c r="E1" s="7"/>
    </row>
    <row r="2" ht="21" customHeight="1" spans="1:8">
      <c r="A2" s="8" t="s">
        <v>1</v>
      </c>
      <c r="B2" s="8"/>
      <c r="C2" s="8"/>
      <c r="D2" s="8"/>
      <c r="E2" s="9"/>
      <c r="F2" s="8"/>
      <c r="G2" s="8"/>
      <c r="H2" s="8"/>
    </row>
    <row r="3" ht="21" customHeight="1" spans="1:8">
      <c r="A3" s="10" t="s">
        <v>2</v>
      </c>
      <c r="B3" s="10"/>
      <c r="C3" s="10"/>
      <c r="D3" s="10"/>
      <c r="E3" s="10"/>
      <c r="F3" s="10"/>
      <c r="G3" s="10"/>
      <c r="H3" s="10"/>
    </row>
    <row r="4" ht="15" customHeight="1" spans="1:8">
      <c r="A4" s="11" t="s">
        <v>3</v>
      </c>
      <c r="B4" s="12" t="s">
        <v>4</v>
      </c>
      <c r="C4" s="12" t="s">
        <v>5</v>
      </c>
      <c r="D4" s="12" t="s">
        <v>6</v>
      </c>
      <c r="E4" s="13" t="s">
        <v>7</v>
      </c>
      <c r="F4" s="14"/>
      <c r="G4" s="15" t="s">
        <v>8</v>
      </c>
      <c r="H4" s="16"/>
    </row>
    <row r="5" ht="15" customHeight="1" spans="1:8">
      <c r="A5" s="17"/>
      <c r="B5" s="18"/>
      <c r="C5" s="18"/>
      <c r="D5" s="18"/>
      <c r="E5" s="19" t="s">
        <v>9</v>
      </c>
      <c r="F5" s="20" t="s">
        <v>10</v>
      </c>
      <c r="G5" s="15" t="s">
        <v>11</v>
      </c>
      <c r="H5" s="16" t="s">
        <v>12</v>
      </c>
    </row>
    <row r="6" spans="1:8">
      <c r="A6" s="21" t="s">
        <v>13</v>
      </c>
      <c r="B6" s="22"/>
      <c r="C6" s="22"/>
      <c r="D6" s="22"/>
      <c r="E6" s="22"/>
      <c r="F6" s="22"/>
      <c r="G6" s="22"/>
      <c r="H6" s="23"/>
    </row>
    <row r="7" spans="1:8">
      <c r="A7" s="21" t="s">
        <v>14</v>
      </c>
      <c r="B7" s="22"/>
      <c r="C7" s="22"/>
      <c r="D7" s="22"/>
      <c r="E7" s="22"/>
      <c r="F7" s="22"/>
      <c r="G7" s="22"/>
      <c r="H7" s="24"/>
    </row>
    <row r="8" ht="22.5" spans="1:11">
      <c r="A8" s="25">
        <v>1</v>
      </c>
      <c r="B8" s="25" t="s">
        <v>15</v>
      </c>
      <c r="C8" s="25" t="s">
        <v>16</v>
      </c>
      <c r="D8" s="26">
        <v>1</v>
      </c>
      <c r="E8" s="27"/>
      <c r="F8" s="28"/>
      <c r="G8" s="29">
        <v>2232.69</v>
      </c>
      <c r="H8" s="16">
        <f>G8*D8</f>
        <v>2233</v>
      </c>
      <c r="I8" s="36"/>
      <c r="K8" s="37"/>
    </row>
    <row r="9" ht="22.5" spans="1:11">
      <c r="A9" s="25">
        <v>2</v>
      </c>
      <c r="B9" s="25" t="s">
        <v>17</v>
      </c>
      <c r="C9" s="25" t="s">
        <v>16</v>
      </c>
      <c r="D9" s="26">
        <v>1</v>
      </c>
      <c r="E9" s="30"/>
      <c r="F9" s="31"/>
      <c r="G9" s="29">
        <v>2914.41</v>
      </c>
      <c r="H9" s="16">
        <f t="shared" ref="H9:H19" si="0">G9*D9</f>
        <v>2914</v>
      </c>
      <c r="I9" s="36"/>
      <c r="K9" s="37"/>
    </row>
    <row r="10" ht="22.5" spans="1:11">
      <c r="A10" s="25">
        <v>3</v>
      </c>
      <c r="B10" s="25" t="s">
        <v>18</v>
      </c>
      <c r="C10" s="25" t="s">
        <v>16</v>
      </c>
      <c r="D10" s="26">
        <v>1</v>
      </c>
      <c r="E10" s="30"/>
      <c r="F10" s="31"/>
      <c r="G10" s="29">
        <v>3181.74</v>
      </c>
      <c r="H10" s="16">
        <f t="shared" si="0"/>
        <v>3182</v>
      </c>
      <c r="I10" s="36"/>
      <c r="K10" s="37"/>
    </row>
    <row r="11" ht="22.5" spans="1:11">
      <c r="A11" s="25">
        <v>4</v>
      </c>
      <c r="B11" s="25" t="s">
        <v>19</v>
      </c>
      <c r="C11" s="25" t="s">
        <v>16</v>
      </c>
      <c r="D11" s="26">
        <v>1</v>
      </c>
      <c r="E11" s="30"/>
      <c r="F11" s="31"/>
      <c r="G11" s="29">
        <v>8003.94</v>
      </c>
      <c r="H11" s="16">
        <f t="shared" si="0"/>
        <v>8004</v>
      </c>
      <c r="I11" s="36"/>
      <c r="K11" s="37"/>
    </row>
    <row r="12" ht="22.5" spans="1:11">
      <c r="A12" s="25">
        <v>5</v>
      </c>
      <c r="B12" s="25" t="s">
        <v>20</v>
      </c>
      <c r="C12" s="25" t="s">
        <v>16</v>
      </c>
      <c r="D12" s="26">
        <v>1</v>
      </c>
      <c r="E12" s="30"/>
      <c r="F12" s="31"/>
      <c r="G12" s="29">
        <v>3674.22</v>
      </c>
      <c r="H12" s="16">
        <f t="shared" si="0"/>
        <v>3674</v>
      </c>
      <c r="I12" s="36"/>
      <c r="K12" s="37"/>
    </row>
    <row r="13" ht="22.5" spans="1:11">
      <c r="A13" s="25">
        <v>6</v>
      </c>
      <c r="B13" s="25" t="s">
        <v>21</v>
      </c>
      <c r="C13" s="25" t="s">
        <v>16</v>
      </c>
      <c r="D13" s="26">
        <v>1</v>
      </c>
      <c r="E13" s="30"/>
      <c r="F13" s="31"/>
      <c r="G13" s="29">
        <v>9009.99</v>
      </c>
      <c r="H13" s="16">
        <f t="shared" si="0"/>
        <v>9010</v>
      </c>
      <c r="I13" s="36"/>
      <c r="K13" s="37"/>
    </row>
    <row r="14" ht="22.5" spans="1:11">
      <c r="A14" s="25">
        <v>7</v>
      </c>
      <c r="B14" s="25" t="s">
        <v>22</v>
      </c>
      <c r="C14" s="25" t="s">
        <v>16</v>
      </c>
      <c r="D14" s="26">
        <v>1</v>
      </c>
      <c r="E14" s="30"/>
      <c r="F14" s="31"/>
      <c r="G14" s="29">
        <v>2196.21</v>
      </c>
      <c r="H14" s="16">
        <f t="shared" si="0"/>
        <v>2196</v>
      </c>
      <c r="I14" s="36"/>
      <c r="K14" s="37"/>
    </row>
    <row r="15" ht="22.5" spans="1:11">
      <c r="A15" s="25">
        <v>8</v>
      </c>
      <c r="B15" s="25" t="s">
        <v>23</v>
      </c>
      <c r="C15" s="25" t="s">
        <v>16</v>
      </c>
      <c r="D15" s="26">
        <v>1</v>
      </c>
      <c r="E15" s="30"/>
      <c r="F15" s="31"/>
      <c r="G15" s="29">
        <v>2196.21</v>
      </c>
      <c r="H15" s="16">
        <f t="shared" si="0"/>
        <v>2196</v>
      </c>
      <c r="I15" s="36"/>
      <c r="K15" s="37"/>
    </row>
    <row r="16" ht="22.5" spans="1:11">
      <c r="A16" s="25">
        <v>9</v>
      </c>
      <c r="B16" s="25" t="s">
        <v>24</v>
      </c>
      <c r="C16" s="25" t="s">
        <v>16</v>
      </c>
      <c r="D16" s="26">
        <v>1</v>
      </c>
      <c r="E16" s="30"/>
      <c r="F16" s="31"/>
      <c r="G16" s="29">
        <v>5001.75</v>
      </c>
      <c r="H16" s="16">
        <f t="shared" si="0"/>
        <v>5002</v>
      </c>
      <c r="I16" s="36"/>
      <c r="K16" s="37"/>
    </row>
    <row r="17" ht="22.5" spans="1:11">
      <c r="A17" s="25">
        <v>10</v>
      </c>
      <c r="B17" s="25" t="s">
        <v>25</v>
      </c>
      <c r="C17" s="25" t="s">
        <v>16</v>
      </c>
      <c r="D17" s="26">
        <v>1</v>
      </c>
      <c r="E17" s="30"/>
      <c r="F17" s="31"/>
      <c r="G17" s="29">
        <v>11449.02</v>
      </c>
      <c r="H17" s="16">
        <f t="shared" si="0"/>
        <v>11449</v>
      </c>
      <c r="I17" s="36"/>
      <c r="K17" s="37"/>
    </row>
    <row r="18" ht="22.5" spans="1:11">
      <c r="A18" s="25">
        <v>11</v>
      </c>
      <c r="B18" s="25" t="s">
        <v>26</v>
      </c>
      <c r="C18" s="25" t="s">
        <v>16</v>
      </c>
      <c r="D18" s="26">
        <v>1</v>
      </c>
      <c r="E18" s="30"/>
      <c r="F18" s="31"/>
      <c r="G18" s="29">
        <v>5058.18</v>
      </c>
      <c r="H18" s="16">
        <f t="shared" si="0"/>
        <v>5058</v>
      </c>
      <c r="I18" s="36"/>
      <c r="K18" s="37"/>
    </row>
    <row r="19" ht="22.5" spans="1:11">
      <c r="A19" s="25">
        <v>12</v>
      </c>
      <c r="B19" s="25" t="s">
        <v>27</v>
      </c>
      <c r="C19" s="25" t="s">
        <v>16</v>
      </c>
      <c r="D19" s="26">
        <v>1</v>
      </c>
      <c r="E19" s="32"/>
      <c r="F19" s="33"/>
      <c r="G19" s="29">
        <v>11636.55</v>
      </c>
      <c r="H19" s="16">
        <f t="shared" si="0"/>
        <v>11637</v>
      </c>
      <c r="I19" s="36"/>
      <c r="K19" s="37"/>
    </row>
    <row r="20" spans="1:11">
      <c r="A20" s="21" t="s">
        <v>28</v>
      </c>
      <c r="B20" s="22"/>
      <c r="C20" s="22"/>
      <c r="D20" s="22"/>
      <c r="E20" s="22"/>
      <c r="F20" s="22"/>
      <c r="G20" s="22"/>
      <c r="H20" s="23"/>
      <c r="I20" s="36"/>
      <c r="K20" s="37"/>
    </row>
    <row r="21" ht="67.5" spans="1:11">
      <c r="A21" s="25">
        <v>1</v>
      </c>
      <c r="B21" s="25" t="s">
        <v>29</v>
      </c>
      <c r="C21" s="25" t="s">
        <v>30</v>
      </c>
      <c r="D21" s="26">
        <v>2</v>
      </c>
      <c r="E21" s="34"/>
      <c r="F21" s="35"/>
      <c r="G21" s="29">
        <v>3848.64</v>
      </c>
      <c r="H21" s="16">
        <f t="shared" ref="H21:H29" si="1">G21*D21</f>
        <v>7697</v>
      </c>
      <c r="I21" s="36"/>
      <c r="K21" s="37"/>
    </row>
    <row r="22" ht="45" spans="1:11">
      <c r="A22" s="25">
        <v>2</v>
      </c>
      <c r="B22" s="25" t="s">
        <v>31</v>
      </c>
      <c r="C22" s="25" t="s">
        <v>30</v>
      </c>
      <c r="D22" s="26">
        <v>1</v>
      </c>
      <c r="E22" s="34"/>
      <c r="F22" s="35"/>
      <c r="G22" s="29">
        <v>2094.75</v>
      </c>
      <c r="H22" s="16">
        <f t="shared" si="1"/>
        <v>2095</v>
      </c>
      <c r="I22" s="36"/>
      <c r="K22" s="37"/>
    </row>
    <row r="23" ht="22.5" spans="1:11">
      <c r="A23" s="25">
        <v>3</v>
      </c>
      <c r="B23" s="25" t="s">
        <v>32</v>
      </c>
      <c r="C23" s="25" t="s">
        <v>30</v>
      </c>
      <c r="D23" s="26">
        <v>1</v>
      </c>
      <c r="E23" s="34"/>
      <c r="F23" s="35"/>
      <c r="G23" s="29">
        <v>1390.8</v>
      </c>
      <c r="H23" s="16">
        <f t="shared" si="1"/>
        <v>1391</v>
      </c>
      <c r="I23" s="36"/>
      <c r="K23" s="37"/>
    </row>
    <row r="24" ht="22.5" spans="1:11">
      <c r="A24" s="25">
        <v>4</v>
      </c>
      <c r="B24" s="25" t="s">
        <v>33</v>
      </c>
      <c r="C24" s="25" t="s">
        <v>34</v>
      </c>
      <c r="D24" s="26">
        <v>3</v>
      </c>
      <c r="E24" s="34"/>
      <c r="F24" s="35"/>
      <c r="G24" s="29">
        <v>720.48</v>
      </c>
      <c r="H24" s="16">
        <f t="shared" si="1"/>
        <v>2161</v>
      </c>
      <c r="I24" s="36"/>
      <c r="K24" s="37"/>
    </row>
    <row r="25" ht="22.5" spans="1:11">
      <c r="A25" s="25">
        <v>5</v>
      </c>
      <c r="B25" s="25" t="s">
        <v>35</v>
      </c>
      <c r="C25" s="25" t="s">
        <v>34</v>
      </c>
      <c r="D25" s="26">
        <v>4</v>
      </c>
      <c r="E25" s="34"/>
      <c r="F25" s="35"/>
      <c r="G25" s="29">
        <v>1018.02</v>
      </c>
      <c r="H25" s="16">
        <f t="shared" si="1"/>
        <v>4072</v>
      </c>
      <c r="I25" s="36"/>
      <c r="K25" s="37"/>
    </row>
    <row r="26" ht="22.5" spans="1:11">
      <c r="A26" s="25">
        <v>6</v>
      </c>
      <c r="B26" s="25" t="s">
        <v>36</v>
      </c>
      <c r="C26" s="25" t="s">
        <v>34</v>
      </c>
      <c r="D26" s="26">
        <v>3</v>
      </c>
      <c r="E26" s="34"/>
      <c r="F26" s="35"/>
      <c r="G26" s="29">
        <v>1291.62</v>
      </c>
      <c r="H26" s="16">
        <f t="shared" si="1"/>
        <v>3875</v>
      </c>
      <c r="I26" s="36"/>
      <c r="K26" s="37"/>
    </row>
    <row r="27" ht="22.5" spans="1:11">
      <c r="A27" s="25">
        <v>7</v>
      </c>
      <c r="B27" s="25" t="s">
        <v>37</v>
      </c>
      <c r="C27" s="25" t="s">
        <v>34</v>
      </c>
      <c r="D27" s="26">
        <v>8</v>
      </c>
      <c r="E27" s="34"/>
      <c r="F27" s="35"/>
      <c r="G27" s="29">
        <v>85.5</v>
      </c>
      <c r="H27" s="16">
        <f t="shared" si="1"/>
        <v>684</v>
      </c>
      <c r="I27" s="36"/>
      <c r="K27" s="37"/>
    </row>
    <row r="28" spans="1:11">
      <c r="A28" s="25">
        <v>8</v>
      </c>
      <c r="B28" s="25" t="s">
        <v>38</v>
      </c>
      <c r="C28" s="25" t="s">
        <v>34</v>
      </c>
      <c r="D28" s="26">
        <v>4</v>
      </c>
      <c r="E28" s="34"/>
      <c r="F28" s="35"/>
      <c r="G28" s="29">
        <v>320.34</v>
      </c>
      <c r="H28" s="16">
        <f t="shared" si="1"/>
        <v>1281</v>
      </c>
      <c r="I28" s="36"/>
      <c r="K28" s="37"/>
    </row>
    <row r="29" spans="1:11">
      <c r="A29" s="25">
        <v>9</v>
      </c>
      <c r="B29" s="25" t="s">
        <v>39</v>
      </c>
      <c r="C29" s="25" t="s">
        <v>40</v>
      </c>
      <c r="D29" s="26">
        <v>1</v>
      </c>
      <c r="E29" s="34"/>
      <c r="F29" s="35"/>
      <c r="G29" s="29">
        <v>821.94</v>
      </c>
      <c r="H29" s="16">
        <f t="shared" si="1"/>
        <v>822</v>
      </c>
      <c r="I29" s="36"/>
      <c r="K29" s="37"/>
    </row>
    <row r="30" spans="1:11">
      <c r="A30" s="21" t="s">
        <v>41</v>
      </c>
      <c r="B30" s="22"/>
      <c r="C30" s="22"/>
      <c r="D30" s="22"/>
      <c r="E30" s="22"/>
      <c r="F30" s="22"/>
      <c r="G30" s="22"/>
      <c r="H30" s="23"/>
      <c r="I30" s="36"/>
      <c r="K30" s="37"/>
    </row>
    <row r="31" spans="1:11">
      <c r="A31" s="25">
        <v>1</v>
      </c>
      <c r="B31" s="25" t="s">
        <v>42</v>
      </c>
      <c r="C31" s="25" t="s">
        <v>34</v>
      </c>
      <c r="D31" s="26">
        <v>8</v>
      </c>
      <c r="E31" s="34"/>
      <c r="F31" s="35"/>
      <c r="G31" s="29">
        <v>209.76</v>
      </c>
      <c r="H31" s="16">
        <f t="shared" ref="H31:H62" si="2">G31*D31</f>
        <v>1678</v>
      </c>
      <c r="I31" s="36"/>
      <c r="K31" s="37"/>
    </row>
    <row r="32" spans="1:11">
      <c r="A32" s="25">
        <v>2</v>
      </c>
      <c r="B32" s="25" t="s">
        <v>43</v>
      </c>
      <c r="C32" s="25" t="s">
        <v>34</v>
      </c>
      <c r="D32" s="26">
        <v>8</v>
      </c>
      <c r="E32" s="34"/>
      <c r="F32" s="35"/>
      <c r="G32" s="29">
        <v>240.54</v>
      </c>
      <c r="H32" s="16">
        <f t="shared" si="2"/>
        <v>1924</v>
      </c>
      <c r="I32" s="36"/>
      <c r="K32" s="37"/>
    </row>
    <row r="33" spans="1:11">
      <c r="A33" s="25">
        <v>3</v>
      </c>
      <c r="B33" s="25" t="s">
        <v>44</v>
      </c>
      <c r="C33" s="25" t="s">
        <v>34</v>
      </c>
      <c r="D33" s="26">
        <v>14</v>
      </c>
      <c r="E33" s="34"/>
      <c r="F33" s="28"/>
      <c r="G33" s="29">
        <v>272.46</v>
      </c>
      <c r="H33" s="16">
        <f t="shared" si="2"/>
        <v>3814</v>
      </c>
      <c r="I33" s="36"/>
      <c r="K33" s="37"/>
    </row>
    <row r="34" spans="1:11">
      <c r="A34" s="25">
        <v>4</v>
      </c>
      <c r="B34" s="25" t="s">
        <v>45</v>
      </c>
      <c r="C34" s="25" t="s">
        <v>34</v>
      </c>
      <c r="D34" s="26">
        <v>3</v>
      </c>
      <c r="E34" s="34"/>
      <c r="F34" s="28"/>
      <c r="G34" s="29">
        <v>139.65</v>
      </c>
      <c r="H34" s="16">
        <f t="shared" si="2"/>
        <v>419</v>
      </c>
      <c r="I34" s="36"/>
      <c r="K34" s="37"/>
    </row>
    <row r="35" spans="1:11">
      <c r="A35" s="25">
        <v>5</v>
      </c>
      <c r="B35" s="25" t="s">
        <v>46</v>
      </c>
      <c r="C35" s="25" t="s">
        <v>40</v>
      </c>
      <c r="D35" s="26">
        <v>1</v>
      </c>
      <c r="E35" s="34"/>
      <c r="F35" s="28"/>
      <c r="G35" s="29">
        <v>3173.76</v>
      </c>
      <c r="H35" s="16">
        <f t="shared" si="2"/>
        <v>3174</v>
      </c>
      <c r="I35" s="36"/>
      <c r="K35" s="37"/>
    </row>
    <row r="36" spans="1:11">
      <c r="A36" s="25">
        <v>6</v>
      </c>
      <c r="B36" s="25" t="s">
        <v>47</v>
      </c>
      <c r="C36" s="25" t="s">
        <v>34</v>
      </c>
      <c r="D36" s="26">
        <v>1</v>
      </c>
      <c r="E36" s="32"/>
      <c r="F36" s="33"/>
      <c r="G36" s="29">
        <v>230.85</v>
      </c>
      <c r="H36" s="16">
        <f t="shared" si="2"/>
        <v>231</v>
      </c>
      <c r="I36" s="36"/>
      <c r="K36" s="37"/>
    </row>
    <row r="37" spans="1:11">
      <c r="A37" s="25">
        <v>7</v>
      </c>
      <c r="B37" s="25" t="s">
        <v>48</v>
      </c>
      <c r="C37" s="25" t="s">
        <v>34</v>
      </c>
      <c r="D37" s="26">
        <v>1</v>
      </c>
      <c r="E37" s="34"/>
      <c r="F37" s="28"/>
      <c r="G37" s="29">
        <v>433.77</v>
      </c>
      <c r="H37" s="16">
        <f t="shared" si="2"/>
        <v>434</v>
      </c>
      <c r="I37" s="36"/>
      <c r="K37" s="37"/>
    </row>
    <row r="38" spans="1:11">
      <c r="A38" s="25">
        <v>8</v>
      </c>
      <c r="B38" s="25" t="s">
        <v>49</v>
      </c>
      <c r="C38" s="25" t="s">
        <v>34</v>
      </c>
      <c r="D38" s="26">
        <v>1</v>
      </c>
      <c r="E38" s="34"/>
      <c r="F38" s="28"/>
      <c r="G38" s="29">
        <v>377.91</v>
      </c>
      <c r="H38" s="16">
        <f t="shared" si="2"/>
        <v>378</v>
      </c>
      <c r="I38" s="36"/>
      <c r="K38" s="37"/>
    </row>
    <row r="39" spans="1:11">
      <c r="A39" s="25">
        <v>9</v>
      </c>
      <c r="B39" s="25" t="s">
        <v>50</v>
      </c>
      <c r="C39" s="25" t="s">
        <v>34</v>
      </c>
      <c r="D39" s="26">
        <v>1</v>
      </c>
      <c r="E39" s="34"/>
      <c r="F39" s="28"/>
      <c r="G39" s="29">
        <v>205.77</v>
      </c>
      <c r="H39" s="16">
        <f t="shared" si="2"/>
        <v>206</v>
      </c>
      <c r="I39" s="36"/>
      <c r="K39" s="37"/>
    </row>
    <row r="40" spans="1:11">
      <c r="A40" s="25">
        <v>10</v>
      </c>
      <c r="B40" s="25" t="s">
        <v>51</v>
      </c>
      <c r="C40" s="25" t="s">
        <v>34</v>
      </c>
      <c r="D40" s="26">
        <v>1</v>
      </c>
      <c r="E40" s="34"/>
      <c r="F40" s="28"/>
      <c r="G40" s="29">
        <v>128.25</v>
      </c>
      <c r="H40" s="16">
        <f t="shared" si="2"/>
        <v>128</v>
      </c>
      <c r="I40" s="36"/>
      <c r="K40" s="37"/>
    </row>
    <row r="41" spans="1:11">
      <c r="A41" s="25">
        <v>11</v>
      </c>
      <c r="B41" s="25" t="s">
        <v>52</v>
      </c>
      <c r="C41" s="25" t="s">
        <v>53</v>
      </c>
      <c r="D41" s="26">
        <v>77</v>
      </c>
      <c r="E41" s="34"/>
      <c r="F41" s="28"/>
      <c r="G41" s="29">
        <v>216.03</v>
      </c>
      <c r="H41" s="16">
        <f t="shared" si="2"/>
        <v>16634</v>
      </c>
      <c r="I41" s="36"/>
      <c r="K41" s="37"/>
    </row>
    <row r="42" spans="1:11">
      <c r="A42" s="25">
        <v>12</v>
      </c>
      <c r="B42" s="25" t="s">
        <v>54</v>
      </c>
      <c r="C42" s="25" t="s">
        <v>53</v>
      </c>
      <c r="D42" s="26">
        <v>75</v>
      </c>
      <c r="E42" s="34"/>
      <c r="F42" s="28"/>
      <c r="G42" s="29">
        <v>225.72</v>
      </c>
      <c r="H42" s="16">
        <f t="shared" si="2"/>
        <v>16929</v>
      </c>
      <c r="I42" s="36"/>
      <c r="K42" s="37"/>
    </row>
    <row r="43" spans="1:11">
      <c r="A43" s="25">
        <v>13</v>
      </c>
      <c r="B43" s="25" t="s">
        <v>55</v>
      </c>
      <c r="C43" s="25" t="s">
        <v>34</v>
      </c>
      <c r="D43" s="26">
        <v>18</v>
      </c>
      <c r="E43" s="34"/>
      <c r="F43" s="35"/>
      <c r="G43" s="29">
        <v>33.63</v>
      </c>
      <c r="H43" s="16">
        <f t="shared" si="2"/>
        <v>605</v>
      </c>
      <c r="I43" s="36"/>
      <c r="K43" s="37"/>
    </row>
    <row r="44" spans="1:11">
      <c r="A44" s="25">
        <v>14</v>
      </c>
      <c r="B44" s="25" t="s">
        <v>56</v>
      </c>
      <c r="C44" s="25" t="s">
        <v>34</v>
      </c>
      <c r="D44" s="26">
        <v>2</v>
      </c>
      <c r="E44" s="34"/>
      <c r="F44" s="35"/>
      <c r="G44" s="29">
        <v>784.89</v>
      </c>
      <c r="H44" s="16">
        <f t="shared" si="2"/>
        <v>1570</v>
      </c>
      <c r="I44" s="36"/>
      <c r="K44" s="37"/>
    </row>
    <row r="45" spans="1:11">
      <c r="A45" s="25">
        <v>15</v>
      </c>
      <c r="B45" s="25" t="s">
        <v>57</v>
      </c>
      <c r="C45" s="25" t="s">
        <v>34</v>
      </c>
      <c r="D45" s="26">
        <v>2</v>
      </c>
      <c r="E45" s="34"/>
      <c r="F45" s="35"/>
      <c r="G45" s="29">
        <v>946.2</v>
      </c>
      <c r="H45" s="16">
        <f t="shared" si="2"/>
        <v>1892</v>
      </c>
      <c r="I45" s="36"/>
      <c r="K45" s="37"/>
    </row>
    <row r="46" spans="1:11">
      <c r="A46" s="25">
        <v>16</v>
      </c>
      <c r="B46" s="25" t="s">
        <v>58</v>
      </c>
      <c r="C46" s="25" t="s">
        <v>34</v>
      </c>
      <c r="D46" s="26">
        <v>1</v>
      </c>
      <c r="E46" s="34"/>
      <c r="F46" s="35"/>
      <c r="G46" s="29">
        <v>1145.7</v>
      </c>
      <c r="H46" s="16">
        <f t="shared" si="2"/>
        <v>1146</v>
      </c>
      <c r="I46" s="36"/>
      <c r="K46" s="37"/>
    </row>
    <row r="47" spans="1:11">
      <c r="A47" s="25">
        <v>17</v>
      </c>
      <c r="B47" s="25" t="s">
        <v>59</v>
      </c>
      <c r="C47" s="25" t="s">
        <v>34</v>
      </c>
      <c r="D47" s="26">
        <v>1</v>
      </c>
      <c r="E47" s="34"/>
      <c r="F47" s="35"/>
      <c r="G47" s="29">
        <v>533.52</v>
      </c>
      <c r="H47" s="16">
        <f t="shared" si="2"/>
        <v>534</v>
      </c>
      <c r="I47" s="36"/>
      <c r="K47" s="37"/>
    </row>
    <row r="48" spans="1:11">
      <c r="A48" s="25">
        <v>18</v>
      </c>
      <c r="B48" s="25" t="s">
        <v>60</v>
      </c>
      <c r="C48" s="25" t="s">
        <v>34</v>
      </c>
      <c r="D48" s="26">
        <v>2</v>
      </c>
      <c r="E48" s="34"/>
      <c r="F48" s="35"/>
      <c r="G48" s="29">
        <v>457.14</v>
      </c>
      <c r="H48" s="16">
        <f t="shared" si="2"/>
        <v>914</v>
      </c>
      <c r="I48" s="36"/>
      <c r="K48" s="37"/>
    </row>
    <row r="49" spans="1:11">
      <c r="A49" s="25">
        <v>19</v>
      </c>
      <c r="B49" s="25" t="s">
        <v>61</v>
      </c>
      <c r="C49" s="25" t="s">
        <v>34</v>
      </c>
      <c r="D49" s="26">
        <v>1</v>
      </c>
      <c r="E49" s="34"/>
      <c r="F49" s="35"/>
      <c r="G49" s="29">
        <v>1098.96</v>
      </c>
      <c r="H49" s="16">
        <f t="shared" si="2"/>
        <v>1099</v>
      </c>
      <c r="I49" s="36"/>
      <c r="K49" s="37"/>
    </row>
    <row r="50" spans="1:11">
      <c r="A50" s="25">
        <v>20</v>
      </c>
      <c r="B50" s="25" t="s">
        <v>62</v>
      </c>
      <c r="C50" s="25" t="s">
        <v>34</v>
      </c>
      <c r="D50" s="26">
        <v>2</v>
      </c>
      <c r="E50" s="34"/>
      <c r="F50" s="35"/>
      <c r="G50" s="29">
        <v>748.98</v>
      </c>
      <c r="H50" s="16">
        <f t="shared" si="2"/>
        <v>1498</v>
      </c>
      <c r="I50" s="36"/>
      <c r="K50" s="37"/>
    </row>
    <row r="51" ht="22.5" spans="1:11">
      <c r="A51" s="25">
        <v>21</v>
      </c>
      <c r="B51" s="25" t="s">
        <v>63</v>
      </c>
      <c r="C51" s="25" t="s">
        <v>34</v>
      </c>
      <c r="D51" s="26">
        <v>4</v>
      </c>
      <c r="E51" s="34"/>
      <c r="F51" s="35"/>
      <c r="G51" s="29">
        <v>96.33</v>
      </c>
      <c r="H51" s="16">
        <f t="shared" si="2"/>
        <v>385</v>
      </c>
      <c r="I51" s="36"/>
      <c r="K51" s="37"/>
    </row>
    <row r="52" ht="22.5" spans="1:11">
      <c r="A52" s="25">
        <v>22</v>
      </c>
      <c r="B52" s="25" t="s">
        <v>64</v>
      </c>
      <c r="C52" s="25" t="s">
        <v>34</v>
      </c>
      <c r="D52" s="26">
        <v>1</v>
      </c>
      <c r="E52" s="34"/>
      <c r="F52" s="35"/>
      <c r="G52" s="29">
        <v>173.85</v>
      </c>
      <c r="H52" s="16">
        <f t="shared" si="2"/>
        <v>174</v>
      </c>
      <c r="I52" s="36"/>
      <c r="K52" s="37"/>
    </row>
    <row r="53" ht="22.5" spans="1:11">
      <c r="A53" s="25">
        <v>23</v>
      </c>
      <c r="B53" s="25" t="s">
        <v>65</v>
      </c>
      <c r="C53" s="25" t="s">
        <v>34</v>
      </c>
      <c r="D53" s="26">
        <v>1</v>
      </c>
      <c r="E53" s="34"/>
      <c r="F53" s="35"/>
      <c r="G53" s="29">
        <v>59.85</v>
      </c>
      <c r="H53" s="16">
        <f t="shared" si="2"/>
        <v>60</v>
      </c>
      <c r="I53" s="36"/>
      <c r="K53" s="37"/>
    </row>
    <row r="54" ht="22.5" spans="1:11">
      <c r="A54" s="25">
        <v>24</v>
      </c>
      <c r="B54" s="25" t="s">
        <v>66</v>
      </c>
      <c r="C54" s="25" t="s">
        <v>34</v>
      </c>
      <c r="D54" s="26">
        <v>1</v>
      </c>
      <c r="E54" s="34"/>
      <c r="F54" s="35"/>
      <c r="G54" s="29">
        <v>41.61</v>
      </c>
      <c r="H54" s="16">
        <f t="shared" si="2"/>
        <v>42</v>
      </c>
      <c r="I54" s="36"/>
      <c r="K54" s="37"/>
    </row>
    <row r="55" ht="22.5" spans="1:11">
      <c r="A55" s="25">
        <v>25</v>
      </c>
      <c r="B55" s="25" t="s">
        <v>67</v>
      </c>
      <c r="C55" s="25" t="s">
        <v>34</v>
      </c>
      <c r="D55" s="26">
        <v>2</v>
      </c>
      <c r="E55" s="34"/>
      <c r="F55" s="35"/>
      <c r="G55" s="29">
        <v>54.72</v>
      </c>
      <c r="H55" s="16">
        <f t="shared" si="2"/>
        <v>109</v>
      </c>
      <c r="I55" s="36"/>
      <c r="K55" s="37"/>
    </row>
    <row r="56" spans="1:11">
      <c r="A56" s="25">
        <v>26</v>
      </c>
      <c r="B56" s="25" t="s">
        <v>68</v>
      </c>
      <c r="C56" s="25" t="s">
        <v>34</v>
      </c>
      <c r="D56" s="26">
        <v>3</v>
      </c>
      <c r="E56" s="34"/>
      <c r="F56" s="35"/>
      <c r="G56" s="29">
        <v>89.49</v>
      </c>
      <c r="H56" s="16">
        <f t="shared" si="2"/>
        <v>268</v>
      </c>
      <c r="I56" s="36"/>
      <c r="K56" s="37"/>
    </row>
    <row r="57" spans="1:11">
      <c r="A57" s="25">
        <v>27</v>
      </c>
      <c r="B57" s="25" t="s">
        <v>69</v>
      </c>
      <c r="C57" s="25" t="s">
        <v>34</v>
      </c>
      <c r="D57" s="26">
        <v>1</v>
      </c>
      <c r="E57" s="34"/>
      <c r="F57" s="35"/>
      <c r="G57" s="29">
        <v>162.45</v>
      </c>
      <c r="H57" s="16">
        <f t="shared" si="2"/>
        <v>162</v>
      </c>
      <c r="I57" s="36"/>
      <c r="K57" s="37"/>
    </row>
    <row r="58" spans="1:11">
      <c r="A58" s="25">
        <v>28</v>
      </c>
      <c r="B58" s="25" t="s">
        <v>70</v>
      </c>
      <c r="C58" s="25" t="s">
        <v>34</v>
      </c>
      <c r="D58" s="26">
        <v>5</v>
      </c>
      <c r="E58" s="34"/>
      <c r="F58" s="35"/>
      <c r="G58" s="29">
        <v>162.45</v>
      </c>
      <c r="H58" s="16">
        <f t="shared" si="2"/>
        <v>812</v>
      </c>
      <c r="I58" s="36"/>
      <c r="K58" s="37"/>
    </row>
    <row r="59" spans="1:11">
      <c r="A59" s="25">
        <v>29</v>
      </c>
      <c r="B59" s="25" t="s">
        <v>71</v>
      </c>
      <c r="C59" s="25" t="s">
        <v>34</v>
      </c>
      <c r="D59" s="26">
        <v>6</v>
      </c>
      <c r="E59" s="34"/>
      <c r="F59" s="35"/>
      <c r="G59" s="29">
        <v>71.82</v>
      </c>
      <c r="H59" s="16">
        <f t="shared" si="2"/>
        <v>431</v>
      </c>
      <c r="I59" s="36"/>
      <c r="K59" s="37"/>
    </row>
    <row r="60" spans="1:11">
      <c r="A60" s="25">
        <v>30</v>
      </c>
      <c r="B60" s="25" t="s">
        <v>72</v>
      </c>
      <c r="C60" s="25" t="s">
        <v>34</v>
      </c>
      <c r="D60" s="26">
        <v>4</v>
      </c>
      <c r="E60" s="34"/>
      <c r="F60" s="35"/>
      <c r="G60" s="29">
        <v>107.16</v>
      </c>
      <c r="H60" s="16">
        <f t="shared" si="2"/>
        <v>429</v>
      </c>
      <c r="I60" s="36"/>
      <c r="K60" s="37"/>
    </row>
    <row r="61" spans="1:11">
      <c r="A61" s="25">
        <v>31</v>
      </c>
      <c r="B61" s="25" t="s">
        <v>73</v>
      </c>
      <c r="C61" s="25" t="s">
        <v>34</v>
      </c>
      <c r="D61" s="26">
        <v>8</v>
      </c>
      <c r="E61" s="34"/>
      <c r="F61" s="35"/>
      <c r="G61" s="29">
        <v>64.41</v>
      </c>
      <c r="H61" s="16">
        <f t="shared" si="2"/>
        <v>515</v>
      </c>
      <c r="I61" s="36"/>
      <c r="K61" s="37"/>
    </row>
    <row r="62" spans="1:11">
      <c r="A62" s="25">
        <v>32</v>
      </c>
      <c r="B62" s="25" t="s">
        <v>74</v>
      </c>
      <c r="C62" s="25" t="s">
        <v>34</v>
      </c>
      <c r="D62" s="26">
        <v>12</v>
      </c>
      <c r="E62" s="34"/>
      <c r="F62" s="35"/>
      <c r="G62" s="29">
        <v>54.72</v>
      </c>
      <c r="H62" s="16">
        <f t="shared" si="2"/>
        <v>657</v>
      </c>
      <c r="I62" s="36"/>
      <c r="K62" s="37"/>
    </row>
    <row r="63" spans="1:11">
      <c r="A63" s="21" t="s">
        <v>75</v>
      </c>
      <c r="B63" s="22"/>
      <c r="C63" s="22"/>
      <c r="D63" s="22"/>
      <c r="E63" s="22"/>
      <c r="F63" s="22"/>
      <c r="G63" s="22"/>
      <c r="H63" s="23"/>
      <c r="I63" s="36"/>
      <c r="K63" s="37"/>
    </row>
    <row r="64" spans="1:11">
      <c r="A64" s="25">
        <v>1</v>
      </c>
      <c r="B64" s="25" t="s">
        <v>76</v>
      </c>
      <c r="C64" s="25" t="s">
        <v>30</v>
      </c>
      <c r="D64" s="26">
        <v>2</v>
      </c>
      <c r="E64" s="34"/>
      <c r="F64" s="35"/>
      <c r="G64" s="29">
        <v>22942.5</v>
      </c>
      <c r="H64" s="16">
        <f>G64*D64</f>
        <v>45885</v>
      </c>
      <c r="I64" s="36"/>
      <c r="K64" s="37"/>
    </row>
    <row r="65" spans="1:11">
      <c r="A65" s="25">
        <v>2</v>
      </c>
      <c r="B65" s="25" t="s">
        <v>77</v>
      </c>
      <c r="C65" s="25" t="s">
        <v>78</v>
      </c>
      <c r="D65" s="26">
        <v>1</v>
      </c>
      <c r="E65" s="34"/>
      <c r="F65" s="35"/>
      <c r="G65" s="29">
        <v>456</v>
      </c>
      <c r="H65" s="16">
        <f>G65*D65</f>
        <v>456</v>
      </c>
      <c r="I65" s="36"/>
      <c r="K65" s="37"/>
    </row>
    <row r="66" spans="1:11">
      <c r="A66" s="25">
        <v>3</v>
      </c>
      <c r="B66" s="25" t="s">
        <v>79</v>
      </c>
      <c r="C66" s="25" t="s">
        <v>34</v>
      </c>
      <c r="D66" s="26">
        <v>8</v>
      </c>
      <c r="E66" s="34"/>
      <c r="F66" s="35"/>
      <c r="G66" s="29">
        <v>209.76</v>
      </c>
      <c r="H66" s="16">
        <f>G66*D66</f>
        <v>1678</v>
      </c>
      <c r="I66" s="36"/>
      <c r="K66" s="37"/>
    </row>
    <row r="67" ht="22.5" spans="1:11">
      <c r="A67" s="25">
        <v>4</v>
      </c>
      <c r="B67" s="25" t="s">
        <v>80</v>
      </c>
      <c r="C67" s="25" t="s">
        <v>34</v>
      </c>
      <c r="D67" s="26">
        <v>4</v>
      </c>
      <c r="E67" s="34"/>
      <c r="F67" s="35"/>
      <c r="G67" s="29">
        <v>103.17</v>
      </c>
      <c r="H67" s="16">
        <f>G67*D67</f>
        <v>413</v>
      </c>
      <c r="I67" s="36"/>
      <c r="K67" s="37"/>
    </row>
    <row r="68" spans="1:11">
      <c r="A68" s="25">
        <v>5</v>
      </c>
      <c r="B68" s="25" t="s">
        <v>81</v>
      </c>
      <c r="C68" s="25" t="s">
        <v>34</v>
      </c>
      <c r="D68" s="26">
        <v>2</v>
      </c>
      <c r="E68" s="34"/>
      <c r="F68" s="35"/>
      <c r="G68" s="29">
        <v>218.88</v>
      </c>
      <c r="H68" s="16">
        <f>G68*D68</f>
        <v>438</v>
      </c>
      <c r="I68" s="36"/>
      <c r="K68" s="37"/>
    </row>
    <row r="69" spans="1:11">
      <c r="A69" s="38"/>
      <c r="B69" s="38" t="s">
        <v>12</v>
      </c>
      <c r="C69" s="39" t="s">
        <v>82</v>
      </c>
      <c r="D69" s="40"/>
      <c r="E69" s="32"/>
      <c r="F69" s="16">
        <f>SUM(F8:F68)</f>
        <v>0</v>
      </c>
      <c r="G69" s="15" t="s">
        <v>83</v>
      </c>
      <c r="H69" s="41">
        <f>SUM(H64:H68)+SUM(H31:H62)+SUM(H21:H29)+SUM(H8:H19)</f>
        <v>198754</v>
      </c>
      <c r="K69" s="52"/>
    </row>
    <row r="70" customFormat="1" ht="13" customHeight="1" spans="1:8">
      <c r="A70" s="42"/>
      <c r="B70" s="42"/>
      <c r="C70" s="42"/>
      <c r="D70" s="42"/>
      <c r="E70" s="43"/>
      <c r="F70" s="44"/>
      <c r="G70" s="45"/>
      <c r="H70" s="46"/>
    </row>
    <row r="71" customFormat="1" ht="36" customHeight="1" spans="1:8">
      <c r="A71" s="47"/>
      <c r="B71" s="48" t="s">
        <v>84</v>
      </c>
      <c r="C71" s="48"/>
      <c r="D71" s="48"/>
      <c r="E71" s="49"/>
      <c r="F71" s="50"/>
      <c r="G71" s="45"/>
      <c r="H71" s="46"/>
    </row>
    <row r="72" customFormat="1" ht="36" customHeight="1" spans="1:8">
      <c r="A72" s="51"/>
      <c r="B72" s="48" t="s">
        <v>85</v>
      </c>
      <c r="C72" s="48"/>
      <c r="D72" s="48"/>
      <c r="E72" s="49"/>
      <c r="F72" s="50"/>
      <c r="G72" s="45"/>
      <c r="H72" s="46"/>
    </row>
    <row r="73" customFormat="1" ht="36" customHeight="1" spans="1:8">
      <c r="A73" s="51"/>
      <c r="B73" s="48" t="s">
        <v>86</v>
      </c>
      <c r="C73" s="48"/>
      <c r="D73" s="48"/>
      <c r="E73" s="49"/>
      <c r="F73" s="50"/>
      <c r="G73" s="45"/>
      <c r="H73" s="46"/>
    </row>
  </sheetData>
  <mergeCells count="15">
    <mergeCell ref="A1:F1"/>
    <mergeCell ref="A2:H2"/>
    <mergeCell ref="A3:H3"/>
    <mergeCell ref="E4:F4"/>
    <mergeCell ref="G4:H4"/>
    <mergeCell ref="A6:H6"/>
    <mergeCell ref="A7:H7"/>
    <mergeCell ref="A20:H20"/>
    <mergeCell ref="A30:H30"/>
    <mergeCell ref="A63:H63"/>
    <mergeCell ref="A70:D70"/>
    <mergeCell ref="A4:A5"/>
    <mergeCell ref="B4:B5"/>
    <mergeCell ref="C4:C5"/>
    <mergeCell ref="D4:D5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附件1工程量清单报价表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2022-11-07T04:17:00Z</dcterms:created>
  <dcterms:modified xsi:type="dcterms:W3CDTF">2023-04-18T01:28:08Z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32BDD2B7D6C8466CBAF2555AB99C61BE</vt:lpwstr>
  </property>
  <property fmtid="{D5CDD505-2E9C-101B-9397-08002B2CF9AE}" pid="3" name="KSOProductBuildVer">
    <vt:lpwstr>2052-11.8.2.8808</vt:lpwstr>
  </property>
</Properties>
</file>